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'Лист3'!$A$1:$C$105</definedName>
  </definedNames>
  <calcPr fullCalcOnLoad="1"/>
</workbook>
</file>

<file path=xl/sharedStrings.xml><?xml version="1.0" encoding="utf-8"?>
<sst xmlns="http://schemas.openxmlformats.org/spreadsheetml/2006/main" count="190" uniqueCount="185">
  <si>
    <t>Приложение №  1</t>
  </si>
  <si>
    <t xml:space="preserve">к решению Думы </t>
  </si>
  <si>
    <t>Шумского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</si>
  <si>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</si>
  <si>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</si>
  <si>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</si>
  <si>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</si>
  <si>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</si>
  <si>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</si>
  <si>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</si>
  <si>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</si>
  <si>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</si>
  <si>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</si>
  <si>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</si>
  <si>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</si>
  <si>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</si>
  <si>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</si>
  <si>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</si>
  <si>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</si>
  <si>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</si>
  <si>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</si>
  <si>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</si>
  <si>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</si>
  <si>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</si>
  <si>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</si>
  <si>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</si>
  <si>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</si>
  <si>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</si>
  <si>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</si>
  <si>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</si>
  <si>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</si>
  <si>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</si>
  <si>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</si>
  <si>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</si>
  <si>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</si>
  <si>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</si>
  <si>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</si>
  <si>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</si>
  <si>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</si>
  <si>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</si>
  <si>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</si>
  <si>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</si>
  <si>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</si>
  <si>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</si>
  <si>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</si>
  <si>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</si>
  <si>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</si>
  <si>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</si>
  <si>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</si>
  <si>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</si>
  <si>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</si>
  <si>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</si>
  <si>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</si>
  <si>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</si>
  <si>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</si>
  <si>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</si>
  <si>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</si>
  <si>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</si>
  <si>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</si>
  <si>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</si>
  <si>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</si>
  <si>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</si>
  <si>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</si>
  <si>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</si>
  <si>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</si>
  <si>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</si>
  <si>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</si>
  <si>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</si>
  <si>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</si>
  <si>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</si>
  <si>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</si>
  <si>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</si>
  <si>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</si>
  <si>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</si>
  <si>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</si>
  <si>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</si>
  <si>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</si>
  <si>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</si>
  <si>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</si>
  <si>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</si>
  <si>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</si>
  <si>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</si>
  <si>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</si>
  <si>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</si>
  <si>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</si>
  <si>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</si>
  <si>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</si>
  <si>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</si>
  <si>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</si>
  <si>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</si>
  <si>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</si>
  <si>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</si>
  <si>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</si>
  <si>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</si>
  <si>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1  11  05013  13  0000  120</t>
  </si>
  <si>
    <t xml:space="preserve">  1  11  09045  13  0000  120</t>
  </si>
  <si>
    <t xml:space="preserve">  1  13  01995  13  0000  130</t>
  </si>
  <si>
    <t>1  14  06013  13  0000  430</t>
  </si>
  <si>
    <t xml:space="preserve">  1  06  01030  13  0000  110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</si>
  <si>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</si>
  <si>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</si>
  <si>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</si>
  <si>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</si>
  <si>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</si>
  <si>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</si>
  <si>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</si>
  <si>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</si>
  <si>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</si>
  <si>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Глава Шумского</t>
  </si>
  <si>
    <t>2  02  02078  00  0000  151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</si>
  <si>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</si>
  <si>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поселений на бюджетные инвестиции для модернизации объектов коммунальной инфраструктуры</t>
  </si>
  <si>
    <t>2  02  02078  13  0000  151</t>
  </si>
  <si>
    <t>ПРОЧИЕ НЕНАЛОГОВЫЕ ДОХОДЫ</t>
  </si>
  <si>
    <t>Прочие неналоговые доходы</t>
  </si>
  <si>
    <t>1  17  00000  00  0000  000</t>
  </si>
  <si>
    <t>Прочие неналоговые доходы бюджетов городских поселений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</si>
  <si>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</si>
  <si>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</si>
  <si>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</si>
  <si>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1  17  05000  00  0000  180</t>
  </si>
  <si>
    <t>1  17  05050  13  0000  180</t>
  </si>
  <si>
    <t xml:space="preserve">  1  13  02000  00  0000  130</t>
  </si>
  <si>
    <t xml:space="preserve">  1  13  02065  13  0000  130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</si>
  <si>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</si>
  <si>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</si>
  <si>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</si>
  <si>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</si>
  <si>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</si>
  <si>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городских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</si>
  <si>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муниципального образования:                                                                        Ю.А. Уточкин</t>
  </si>
  <si>
    <t xml:space="preserve">  2  02  10000  00  0000  150</t>
  </si>
  <si>
    <t xml:space="preserve">  2  02  15001  00  0000  150</t>
  </si>
  <si>
    <t xml:space="preserve">  2  02  15001  13  0000  150</t>
  </si>
  <si>
    <t xml:space="preserve">  2  02  20000  00  0000  150</t>
  </si>
  <si>
    <t>2  02  25558  00  0000  150</t>
  </si>
  <si>
    <t>2  02  2555 8 13  0000  150</t>
  </si>
  <si>
    <t>2  02  29999  00  0000 150</t>
  </si>
  <si>
    <t>2  02  29999  13  0000  150</t>
  </si>
  <si>
    <t>2  02  30000  00  0000  150</t>
  </si>
  <si>
    <t>2  02  35118  00  0000  150</t>
  </si>
  <si>
    <t>2  02  35118  13  0000  150</t>
  </si>
  <si>
    <t>2  02  30024  00  0000  150</t>
  </si>
  <si>
    <t>2  02  30024  13  0000  150</t>
  </si>
  <si>
    <t>ШТРАФЫ, САНКЦИИ, ВОЗМЕЩЕНИЕ УЩЕРБА</t>
  </si>
  <si>
    <t>1  16  00000  00  0000  000</t>
  </si>
  <si>
    <t>Прочие поступления от денежных взысканий (штрафов) и иных сумм в возмещение ущерба</t>
  </si>
  <si>
    <t>1  16  90000  00  0000  140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</si>
  <si>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</si>
  <si>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1  16  90050  13  0000  140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</si>
  <si>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</si>
  <si>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</si>
  <si>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</si>
  <si>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</si>
  <si>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1  01  02030  01  0000  110</t>
  </si>
  <si>
    <t>Дотации бюджетам сельских поселений на выравнивание  бюджетной обеспеченности</t>
  </si>
  <si>
    <t xml:space="preserve">  2  02  15002  00  0000  150</t>
  </si>
  <si>
    <t>Дотации бюджетам сельских поселений на поддержку мер по обеспечению сбалансированности бюджетов</t>
  </si>
  <si>
    <t xml:space="preserve">  2  02  15002  13  0000  150</t>
  </si>
  <si>
    <t>доходы бюджета  Шумского муниципального образования на 2020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</si>
  <si>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</si>
  <si>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</si>
  <si>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</si>
  <si>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</si>
  <si>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</si>
  <si>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</si>
  <si>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</si>
  <si>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</si>
  <si>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Субсидии бюджетам городских поселений на софинансирование капитальных вложений в объекты муниципальной собственности</t>
  </si>
  <si>
    <t>2  02  20077  13  0000  150</t>
  </si>
  <si>
    <t>Субсидии бюджетам на софинансирование капитальных вложений в объекты муниципальной собственности</t>
  </si>
  <si>
    <t>2  02  20077  00  0000  150</t>
  </si>
  <si>
    <t xml:space="preserve">  2  19  60010  13  0000  150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</si>
  <si>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</si>
  <si>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</si>
  <si>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</si>
  <si>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</si>
  <si>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2  19  00000  13  0000  150</t>
  </si>
  <si>
    <t xml:space="preserve">  2  02  15002  10  0000  150</t>
  </si>
  <si>
    <t xml:space="preserve">  2  02  40000  00  0000  150</t>
  </si>
  <si>
    <t xml:space="preserve">  2  02  49999  00  0000  150</t>
  </si>
  <si>
    <t xml:space="preserve">  2  02  49999  13  0000  150</t>
  </si>
  <si>
    <t xml:space="preserve">
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</si>
  <si>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</si>
  <si>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№ 39 от “28” декабря 2020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</si>
</sst>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1" fillId="0" borderId="11" xfId="52" applyNumberFormat="1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49" fontId="6" fillId="0" borderId="11" xfId="52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0" borderId="12" xfId="0" applyNumberFormat="1" applyFont="1" applyFill="1" applyBorder="1" applyAlignment="1" applyProtection="1">
      <alignment horizontal="right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4" fontId="1" fillId="0" borderId="11" xfId="0" applyNumberFormat="1" applyFont="1" applyBorder="1" applyAlignment="1" applyProtection="1">
      <alignment horizontal="right"/>
      <protection/>
    </xf>
    <xf numFmtId="49" fontId="1" fillId="0" borderId="11" xfId="0" applyNumberFormat="1" applyFont="1" applyBorder="1" applyAlignment="1">
      <alignment/>
    </xf>
    <xf numFmtId="0" fontId="1" fillId="33" borderId="11" xfId="52" applyFont="1" applyFill="1" applyBorder="1" applyAlignment="1" applyProtection="1">
      <alignment horizontal="left" wrapText="1"/>
      <protection/>
    </xf>
    <xf numFmtId="0" fontId="1" fillId="33" borderId="11" xfId="0" applyFont="1" applyFill="1" applyBorder="1" applyAlignment="1" applyProtection="1">
      <alignment horizontal="left"/>
      <protection/>
    </xf>
    <xf numFmtId="4" fontId="1" fillId="0" borderId="11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view="pageBreakPreview" zoomScale="60" zoomScaleNormal="75" zoomScalePageLayoutView="0" workbookViewId="0" topLeftCell="A1">
      <selection activeCell="A112" sqref="A112"/>
    </sheetView>
  </sheetViews>
  <sheetFormatPr defaultColWidth="41.57421875" defaultRowHeight="12.75"/>
  <cols>
    <col min="1" max="1" width="115.57421875" style="2" customWidth="1"/>
    <col min="2" max="2" width="37.421875" style="2" customWidth="1"/>
    <col min="3" max="3" width="28.28125" style="2" customWidth="1"/>
    <col min="4" max="16384" width="41.57421875" style="2" customWidth="1"/>
  </cols>
  <sheetData>
    <row r="1" spans="1:3" ht="18">
      <c r="A1" s="1"/>
      <c r="B1" s="26" t="s">
        <v>0</v>
      </c>
      <c r="C1" s="26"/>
    </row>
    <row r="2" spans="1:3" ht="18">
      <c r="A2" s="3"/>
      <c r="B2" s="27" t="s">
        <v>1</v>
      </c>
      <c r="C2" s="27"/>
    </row>
    <row r="3" spans="1:3" ht="18">
      <c r="A3" s="28" t="s">
        <v>2</v>
      </c>
      <c r="B3" s="28"/>
      <c r="C3" s="28"/>
    </row>
    <row r="4" spans="1:3" ht="18">
      <c r="A4" s="29" t="s">
        <v>184</v>
      </c>
      <c r="B4" s="29"/>
      <c r="C4" s="29"/>
    </row>
    <row r="5" spans="1:3" ht="18">
      <c r="A5" s="4"/>
      <c r="B5" s="5"/>
      <c r="C5" s="5"/>
    </row>
    <row r="6" spans="1:3" ht="18">
      <c r="A6" s="30" t="s">
        <v>3</v>
      </c>
      <c r="B6" s="30"/>
      <c r="C6" s="30"/>
    </row>
    <row r="7" spans="1:3" ht="18">
      <c r="A7" s="30" t="s">
        <v>159</v>
      </c>
      <c r="B7" s="30"/>
      <c r="C7" s="30"/>
    </row>
    <row r="8" spans="1:3" ht="18">
      <c r="A8" s="31"/>
      <c r="B8" s="31"/>
      <c r="C8" s="31"/>
    </row>
    <row r="9" spans="1:3" ht="18">
      <c r="A9" s="32" t="s">
        <v>4</v>
      </c>
      <c r="B9" s="32" t="s">
        <v>5</v>
      </c>
      <c r="C9" s="32" t="s">
        <v>6</v>
      </c>
    </row>
    <row r="10" spans="1:3" s="6" customFormat="1" ht="18">
      <c r="A10" s="33" t="s">
        <v>7</v>
      </c>
      <c r="B10" s="34" t="s">
        <v>8</v>
      </c>
      <c r="C10" s="35">
        <f>SUM(C11+C26+C37+C41+C55+C65+C34+C48)+C16+C62+C22+C59</f>
        <v>5953523</v>
      </c>
    </row>
    <row r="11" spans="1:3" s="6" customFormat="1" ht="18">
      <c r="A11" s="33" t="s">
        <v>9</v>
      </c>
      <c r="B11" s="34" t="s">
        <v>10</v>
      </c>
      <c r="C11" s="36">
        <f>SUM(C12)</f>
        <v>1208260</v>
      </c>
    </row>
    <row r="12" spans="1:3" s="7" customFormat="1" ht="18">
      <c r="A12" s="10" t="s">
        <v>11</v>
      </c>
      <c r="B12" s="11" t="s">
        <v>12</v>
      </c>
      <c r="C12" s="12">
        <f>C13+C14+C15</f>
        <v>1208260</v>
      </c>
    </row>
    <row r="13" spans="1:3" ht="97.5" customHeight="1">
      <c r="A13" s="21" t="s">
        <v>150</v>
      </c>
      <c r="B13" s="22" t="s">
        <v>13</v>
      </c>
      <c r="C13" s="12">
        <v>1191560</v>
      </c>
    </row>
    <row r="14" spans="1:3" s="8" customFormat="1" ht="133.5" customHeight="1">
      <c r="A14" s="21" t="s">
        <v>151</v>
      </c>
      <c r="B14" s="11" t="s">
        <v>152</v>
      </c>
      <c r="C14" s="12">
        <v>0</v>
      </c>
    </row>
    <row r="15" spans="1:3" s="9" customFormat="1" ht="79.5" customHeight="1">
      <c r="A15" s="21" t="s">
        <v>153</v>
      </c>
      <c r="B15" s="22" t="s">
        <v>154</v>
      </c>
      <c r="C15" s="12">
        <v>16700</v>
      </c>
    </row>
    <row r="16" spans="1:3" ht="43.5" customHeight="1">
      <c r="A16" s="20" t="s">
        <v>79</v>
      </c>
      <c r="B16" s="11" t="s">
        <v>80</v>
      </c>
      <c r="C16" s="12">
        <f>C17</f>
        <v>3149563</v>
      </c>
    </row>
    <row r="17" spans="1:3" ht="38.25" customHeight="1">
      <c r="A17" s="20" t="s">
        <v>81</v>
      </c>
      <c r="B17" s="11" t="s">
        <v>82</v>
      </c>
      <c r="C17" s="12">
        <f>C18+C19+C20+C21</f>
        <v>3149563</v>
      </c>
    </row>
    <row r="18" spans="1:3" ht="61.5" customHeight="1">
      <c r="A18" s="23" t="s">
        <v>160</v>
      </c>
      <c r="B18" s="22" t="s">
        <v>161</v>
      </c>
      <c r="C18" s="12">
        <v>1464546</v>
      </c>
    </row>
    <row r="19" spans="1:3" ht="63.75" customHeight="1">
      <c r="A19" s="23" t="s">
        <v>162</v>
      </c>
      <c r="B19" s="22" t="s">
        <v>163</v>
      </c>
      <c r="C19" s="12">
        <v>10393</v>
      </c>
    </row>
    <row r="20" spans="1:3" ht="79.5" customHeight="1">
      <c r="A20" s="23" t="s">
        <v>164</v>
      </c>
      <c r="B20" s="22" t="s">
        <v>165</v>
      </c>
      <c r="C20" s="12">
        <v>1955879</v>
      </c>
    </row>
    <row r="21" spans="1:3" ht="82.5" customHeight="1">
      <c r="A21" s="23" t="s">
        <v>166</v>
      </c>
      <c r="B21" s="22" t="s">
        <v>167</v>
      </c>
      <c r="C21" s="12">
        <v>-281255</v>
      </c>
    </row>
    <row r="22" spans="1:3" ht="24.75" customHeight="1">
      <c r="A22" s="20" t="s">
        <v>14</v>
      </c>
      <c r="B22" s="11" t="s">
        <v>15</v>
      </c>
      <c r="C22" s="12">
        <f>C23</f>
        <v>9500</v>
      </c>
    </row>
    <row r="23" spans="1:3" ht="24.75" customHeight="1">
      <c r="A23" s="20" t="s">
        <v>16</v>
      </c>
      <c r="B23" s="11" t="s">
        <v>17</v>
      </c>
      <c r="C23" s="12">
        <f>C24+C25</f>
        <v>9500</v>
      </c>
    </row>
    <row r="24" spans="1:3" ht="24.75" customHeight="1">
      <c r="A24" s="20" t="s">
        <v>16</v>
      </c>
      <c r="B24" s="11" t="s">
        <v>117</v>
      </c>
      <c r="C24" s="12">
        <v>9500</v>
      </c>
    </row>
    <row r="25" spans="1:3" ht="24.75" customHeight="1" hidden="1">
      <c r="A25" s="20" t="s">
        <v>118</v>
      </c>
      <c r="B25" s="11" t="s">
        <v>119</v>
      </c>
      <c r="C25" s="12">
        <v>0</v>
      </c>
    </row>
    <row r="26" spans="1:3" s="9" customFormat="1" ht="18">
      <c r="A26" s="33" t="s">
        <v>18</v>
      </c>
      <c r="B26" s="34" t="s">
        <v>19</v>
      </c>
      <c r="C26" s="36">
        <f>SUM(C27+C29)</f>
        <v>1526900</v>
      </c>
    </row>
    <row r="27" spans="1:3" ht="18">
      <c r="A27" s="10" t="s">
        <v>20</v>
      </c>
      <c r="B27" s="11" t="s">
        <v>21</v>
      </c>
      <c r="C27" s="12">
        <f>SUM(C28)</f>
        <v>308000</v>
      </c>
    </row>
    <row r="28" spans="1:3" ht="54" customHeight="1">
      <c r="A28" s="10" t="s">
        <v>105</v>
      </c>
      <c r="B28" s="11" t="s">
        <v>98</v>
      </c>
      <c r="C28" s="12">
        <v>308000</v>
      </c>
    </row>
    <row r="29" spans="1:3" ht="18">
      <c r="A29" s="10" t="s">
        <v>22</v>
      </c>
      <c r="B29" s="11" t="s">
        <v>23</v>
      </c>
      <c r="C29" s="37">
        <f>C30+C32</f>
        <v>1218900</v>
      </c>
    </row>
    <row r="30" spans="1:3" ht="18">
      <c r="A30" s="10" t="s">
        <v>99</v>
      </c>
      <c r="B30" s="11" t="s">
        <v>100</v>
      </c>
      <c r="C30" s="12">
        <f>C31</f>
        <v>1061900</v>
      </c>
    </row>
    <row r="31" spans="1:3" ht="36.75" customHeight="1">
      <c r="A31" s="10" t="s">
        <v>106</v>
      </c>
      <c r="B31" s="11" t="s">
        <v>103</v>
      </c>
      <c r="C31" s="12">
        <v>1061900</v>
      </c>
    </row>
    <row r="32" spans="1:3" ht="18">
      <c r="A32" s="10" t="s">
        <v>101</v>
      </c>
      <c r="B32" s="11" t="s">
        <v>102</v>
      </c>
      <c r="C32" s="12">
        <f>C33</f>
        <v>157000</v>
      </c>
    </row>
    <row r="33" spans="1:3" ht="39.75" customHeight="1">
      <c r="A33" s="10" t="s">
        <v>107</v>
      </c>
      <c r="B33" s="11" t="s">
        <v>104</v>
      </c>
      <c r="C33" s="12">
        <v>157000</v>
      </c>
    </row>
    <row r="34" spans="1:3" ht="18">
      <c r="A34" s="38" t="s">
        <v>24</v>
      </c>
      <c r="B34" s="14" t="s">
        <v>25</v>
      </c>
      <c r="C34" s="12">
        <f>C35</f>
        <v>18500</v>
      </c>
    </row>
    <row r="35" spans="1:3" ht="36">
      <c r="A35" s="13" t="s">
        <v>26</v>
      </c>
      <c r="B35" s="14" t="s">
        <v>27</v>
      </c>
      <c r="C35" s="12">
        <f>C36</f>
        <v>18500</v>
      </c>
    </row>
    <row r="36" spans="1:3" ht="71.25" customHeight="1">
      <c r="A36" s="13" t="s">
        <v>28</v>
      </c>
      <c r="B36" s="14" t="s">
        <v>29</v>
      </c>
      <c r="C36" s="12">
        <v>18500</v>
      </c>
    </row>
    <row r="37" spans="1:3" ht="41.25" customHeight="1" hidden="1">
      <c r="A37" s="10" t="s">
        <v>30</v>
      </c>
      <c r="B37" s="11" t="s">
        <v>31</v>
      </c>
      <c r="C37" s="12">
        <f>SUM(C38)</f>
        <v>0</v>
      </c>
    </row>
    <row r="38" spans="1:3" ht="18" hidden="1">
      <c r="A38" s="10" t="s">
        <v>32</v>
      </c>
      <c r="B38" s="11" t="s">
        <v>33</v>
      </c>
      <c r="C38" s="12">
        <f>SUM(C39)</f>
        <v>0</v>
      </c>
    </row>
    <row r="39" spans="1:3" ht="18" hidden="1">
      <c r="A39" s="10" t="s">
        <v>34</v>
      </c>
      <c r="B39" s="11" t="s">
        <v>35</v>
      </c>
      <c r="C39" s="12">
        <f>SUM(C40)</f>
        <v>0</v>
      </c>
    </row>
    <row r="40" spans="1:3" ht="36" hidden="1">
      <c r="A40" s="10" t="s">
        <v>84</v>
      </c>
      <c r="B40" s="11" t="s">
        <v>36</v>
      </c>
      <c r="C40" s="12"/>
    </row>
    <row r="41" spans="1:3" s="9" customFormat="1" ht="39" customHeight="1">
      <c r="A41" s="33" t="s">
        <v>37</v>
      </c>
      <c r="B41" s="34" t="s">
        <v>38</v>
      </c>
      <c r="C41" s="36">
        <f>SUM(C42+C45)</f>
        <v>23050</v>
      </c>
    </row>
    <row r="42" spans="1:3" s="8" customFormat="1" ht="108.75" customHeight="1">
      <c r="A42" s="10" t="s">
        <v>39</v>
      </c>
      <c r="B42" s="11" t="s">
        <v>40</v>
      </c>
      <c r="C42" s="37">
        <f>SUM(C43)</f>
        <v>11600</v>
      </c>
    </row>
    <row r="43" spans="1:3" s="8" customFormat="1" ht="80.25" customHeight="1">
      <c r="A43" s="10" t="s">
        <v>41</v>
      </c>
      <c r="B43" s="11" t="s">
        <v>42</v>
      </c>
      <c r="C43" s="12">
        <f>SUM(C44)</f>
        <v>11600</v>
      </c>
    </row>
    <row r="44" spans="1:3" s="8" customFormat="1" ht="72">
      <c r="A44" s="10" t="s">
        <v>85</v>
      </c>
      <c r="B44" s="11" t="s">
        <v>94</v>
      </c>
      <c r="C44" s="12">
        <v>11600</v>
      </c>
    </row>
    <row r="45" spans="1:3" s="8" customFormat="1" ht="102.75" customHeight="1">
      <c r="A45" s="10" t="s">
        <v>43</v>
      </c>
      <c r="B45" s="11" t="s">
        <v>44</v>
      </c>
      <c r="C45" s="12">
        <f>SUM(C46)</f>
        <v>11450</v>
      </c>
    </row>
    <row r="46" spans="1:3" s="8" customFormat="1" ht="101.25" customHeight="1">
      <c r="A46" s="10" t="s">
        <v>45</v>
      </c>
      <c r="B46" s="11" t="s">
        <v>46</v>
      </c>
      <c r="C46" s="12">
        <f>SUM(C47)</f>
        <v>11450</v>
      </c>
    </row>
    <row r="47" spans="1:3" ht="92.25" customHeight="1">
      <c r="A47" s="10" t="s">
        <v>86</v>
      </c>
      <c r="B47" s="11" t="s">
        <v>95</v>
      </c>
      <c r="C47" s="12">
        <v>11450</v>
      </c>
    </row>
    <row r="48" spans="1:3" ht="36">
      <c r="A48" s="10" t="s">
        <v>47</v>
      </c>
      <c r="B48" s="11" t="s">
        <v>48</v>
      </c>
      <c r="C48" s="12">
        <f>C49+C52</f>
        <v>16800</v>
      </c>
    </row>
    <row r="49" spans="1:3" ht="18">
      <c r="A49" s="10" t="s">
        <v>49</v>
      </c>
      <c r="B49" s="11" t="s">
        <v>50</v>
      </c>
      <c r="C49" s="12">
        <f>C51</f>
        <v>0</v>
      </c>
    </row>
    <row r="50" spans="1:3" ht="18">
      <c r="A50" s="10" t="s">
        <v>51</v>
      </c>
      <c r="B50" s="11" t="s">
        <v>52</v>
      </c>
      <c r="C50" s="12">
        <f>SUM(C51)</f>
        <v>0</v>
      </c>
    </row>
    <row r="51" spans="1:3" ht="42.75" customHeight="1">
      <c r="A51" s="10" t="s">
        <v>87</v>
      </c>
      <c r="B51" s="11" t="s">
        <v>96</v>
      </c>
      <c r="C51" s="12">
        <v>0</v>
      </c>
    </row>
    <row r="52" spans="1:3" ht="42.75" customHeight="1">
      <c r="A52" s="10" t="s">
        <v>124</v>
      </c>
      <c r="B52" s="11" t="s">
        <v>122</v>
      </c>
      <c r="C52" s="12">
        <f>C53</f>
        <v>16800</v>
      </c>
    </row>
    <row r="53" spans="1:3" ht="42.75" customHeight="1">
      <c r="A53" s="10" t="s">
        <v>127</v>
      </c>
      <c r="B53" s="11" t="s">
        <v>126</v>
      </c>
      <c r="C53" s="12">
        <f>C54</f>
        <v>16800</v>
      </c>
    </row>
    <row r="54" spans="1:3" ht="42.75" customHeight="1">
      <c r="A54" s="10" t="s">
        <v>125</v>
      </c>
      <c r="B54" s="11" t="s">
        <v>123</v>
      </c>
      <c r="C54" s="12">
        <v>16800</v>
      </c>
    </row>
    <row r="55" spans="1:3" ht="18">
      <c r="A55" s="10" t="s">
        <v>53</v>
      </c>
      <c r="B55" s="11" t="s">
        <v>54</v>
      </c>
      <c r="C55" s="12">
        <f>SUM(C56)</f>
        <v>950</v>
      </c>
    </row>
    <row r="56" spans="1:3" ht="72" customHeight="1">
      <c r="A56" s="10" t="s">
        <v>55</v>
      </c>
      <c r="B56" s="11" t="s">
        <v>56</v>
      </c>
      <c r="C56" s="12">
        <f>SUM(C57)</f>
        <v>950</v>
      </c>
    </row>
    <row r="57" spans="1:3" ht="36">
      <c r="A57" s="10" t="s">
        <v>57</v>
      </c>
      <c r="B57" s="11" t="s">
        <v>58</v>
      </c>
      <c r="C57" s="12">
        <f>SUM(C58)</f>
        <v>950</v>
      </c>
    </row>
    <row r="58" spans="1:3" ht="36">
      <c r="A58" s="10" t="s">
        <v>88</v>
      </c>
      <c r="B58" s="11" t="s">
        <v>97</v>
      </c>
      <c r="C58" s="12">
        <v>950</v>
      </c>
    </row>
    <row r="59" spans="1:3" ht="18" hidden="1">
      <c r="A59" s="10" t="s">
        <v>144</v>
      </c>
      <c r="B59" s="11" t="s">
        <v>145</v>
      </c>
      <c r="C59" s="12">
        <f>SUM(C60)</f>
        <v>0</v>
      </c>
    </row>
    <row r="60" spans="1:3" ht="36" hidden="1">
      <c r="A60" s="10" t="s">
        <v>146</v>
      </c>
      <c r="B60" s="11" t="s">
        <v>147</v>
      </c>
      <c r="C60" s="12">
        <f>SUM(C61)</f>
        <v>0</v>
      </c>
    </row>
    <row r="61" spans="1:3" ht="36" hidden="1">
      <c r="A61" s="10" t="s">
        <v>148</v>
      </c>
      <c r="B61" s="11" t="s">
        <v>149</v>
      </c>
      <c r="C61" s="12">
        <v>0</v>
      </c>
    </row>
    <row r="62" spans="1:3" ht="18" hidden="1">
      <c r="A62" s="10" t="s">
        <v>113</v>
      </c>
      <c r="B62" s="11" t="s">
        <v>115</v>
      </c>
      <c r="C62" s="12">
        <f>C63</f>
        <v>0</v>
      </c>
    </row>
    <row r="63" spans="1:3" ht="18" hidden="1">
      <c r="A63" s="10" t="s">
        <v>114</v>
      </c>
      <c r="B63" s="11" t="s">
        <v>120</v>
      </c>
      <c r="C63" s="12">
        <f>C64</f>
        <v>0</v>
      </c>
    </row>
    <row r="64" spans="1:3" ht="18" hidden="1">
      <c r="A64" s="10" t="s">
        <v>116</v>
      </c>
      <c r="B64" s="11" t="s">
        <v>121</v>
      </c>
      <c r="C64" s="12">
        <v>0</v>
      </c>
    </row>
    <row r="65" spans="1:3" ht="18" hidden="1">
      <c r="A65" s="10" t="s">
        <v>59</v>
      </c>
      <c r="B65" s="11" t="s">
        <v>60</v>
      </c>
      <c r="C65" s="12">
        <f>SUM(C66)</f>
        <v>0</v>
      </c>
    </row>
    <row r="66" spans="1:3" ht="18" hidden="1">
      <c r="A66" s="10" t="s">
        <v>89</v>
      </c>
      <c r="B66" s="11" t="s">
        <v>61</v>
      </c>
      <c r="C66" s="12"/>
    </row>
    <row r="67" spans="1:3" s="7" customFormat="1" ht="18">
      <c r="A67" s="10" t="s">
        <v>62</v>
      </c>
      <c r="B67" s="11" t="s">
        <v>63</v>
      </c>
      <c r="C67" s="17">
        <f>C68</f>
        <v>45503647</v>
      </c>
    </row>
    <row r="68" spans="1:3" s="7" customFormat="1" ht="18">
      <c r="A68" s="10" t="s">
        <v>64</v>
      </c>
      <c r="B68" s="11" t="s">
        <v>65</v>
      </c>
      <c r="C68" s="17">
        <f>SUM(C69+C76+C85+C90+C96)</f>
        <v>45503647</v>
      </c>
    </row>
    <row r="69" spans="1:3" s="15" customFormat="1" ht="18.75">
      <c r="A69" s="10" t="s">
        <v>66</v>
      </c>
      <c r="B69" s="11" t="s">
        <v>131</v>
      </c>
      <c r="C69" s="17">
        <f>SUM(C70)+C72+C74</f>
        <v>11047477</v>
      </c>
    </row>
    <row r="70" spans="1:3" s="8" customFormat="1" ht="18.75">
      <c r="A70" s="21" t="s">
        <v>67</v>
      </c>
      <c r="B70" s="22" t="s">
        <v>132</v>
      </c>
      <c r="C70" s="17">
        <f>SUM(C71)</f>
        <v>8887677</v>
      </c>
    </row>
    <row r="71" spans="1:3" ht="36">
      <c r="A71" s="10" t="s">
        <v>155</v>
      </c>
      <c r="B71" s="11" t="s">
        <v>133</v>
      </c>
      <c r="C71" s="17">
        <v>8887677</v>
      </c>
    </row>
    <row r="72" spans="1:3" ht="37.5" hidden="1">
      <c r="A72" s="21" t="s">
        <v>68</v>
      </c>
      <c r="B72" s="22" t="s">
        <v>156</v>
      </c>
      <c r="C72" s="17">
        <f>C73</f>
        <v>0</v>
      </c>
    </row>
    <row r="73" spans="1:3" ht="36" hidden="1">
      <c r="A73" s="10" t="s">
        <v>157</v>
      </c>
      <c r="B73" s="11" t="s">
        <v>158</v>
      </c>
      <c r="C73" s="17">
        <v>0</v>
      </c>
    </row>
    <row r="74" spans="1:3" ht="33.75" customHeight="1">
      <c r="A74" s="21" t="s">
        <v>68</v>
      </c>
      <c r="B74" s="22" t="s">
        <v>156</v>
      </c>
      <c r="C74" s="25">
        <f>C75</f>
        <v>2159800</v>
      </c>
    </row>
    <row r="75" spans="1:3" ht="35.25" customHeight="1">
      <c r="A75" s="10" t="s">
        <v>157</v>
      </c>
      <c r="B75" s="11" t="s">
        <v>178</v>
      </c>
      <c r="C75" s="17">
        <v>2159800</v>
      </c>
    </row>
    <row r="76" spans="1:3" s="8" customFormat="1" ht="36">
      <c r="A76" s="10" t="s">
        <v>69</v>
      </c>
      <c r="B76" s="16" t="s">
        <v>134</v>
      </c>
      <c r="C76" s="17">
        <f>C81+C83</f>
        <v>32819800</v>
      </c>
    </row>
    <row r="77" spans="1:3" s="8" customFormat="1" ht="36.75" customHeight="1" hidden="1">
      <c r="A77" s="18" t="s">
        <v>110</v>
      </c>
      <c r="B77" s="19" t="s">
        <v>109</v>
      </c>
      <c r="C77" s="17">
        <f>SUM(C78)</f>
        <v>0</v>
      </c>
    </row>
    <row r="78" spans="1:3" s="8" customFormat="1" ht="36.75" customHeight="1" hidden="1">
      <c r="A78" s="18" t="s">
        <v>111</v>
      </c>
      <c r="B78" s="19" t="s">
        <v>112</v>
      </c>
      <c r="C78" s="17">
        <v>0</v>
      </c>
    </row>
    <row r="79" spans="1:3" s="8" customFormat="1" ht="78.75" customHeight="1" hidden="1">
      <c r="A79" s="10" t="s">
        <v>128</v>
      </c>
      <c r="B79" s="16" t="s">
        <v>135</v>
      </c>
      <c r="C79" s="17">
        <f>SUM(C80)</f>
        <v>0</v>
      </c>
    </row>
    <row r="80" spans="1:3" s="8" customFormat="1" ht="72.75" customHeight="1" hidden="1">
      <c r="A80" s="10" t="s">
        <v>129</v>
      </c>
      <c r="B80" s="16" t="s">
        <v>136</v>
      </c>
      <c r="C80" s="17">
        <v>0</v>
      </c>
    </row>
    <row r="81" spans="1:3" s="8" customFormat="1" ht="38.25" customHeight="1">
      <c r="A81" s="10" t="s">
        <v>170</v>
      </c>
      <c r="B81" s="24" t="s">
        <v>171</v>
      </c>
      <c r="C81" s="17">
        <f>C82</f>
        <v>0</v>
      </c>
    </row>
    <row r="82" spans="1:3" s="8" customFormat="1" ht="33.75" customHeight="1">
      <c r="A82" s="10" t="s">
        <v>168</v>
      </c>
      <c r="B82" s="16" t="s">
        <v>169</v>
      </c>
      <c r="C82" s="17">
        <v>0</v>
      </c>
    </row>
    <row r="83" spans="1:3" s="8" customFormat="1" ht="18.75">
      <c r="A83" s="10" t="s">
        <v>70</v>
      </c>
      <c r="B83" s="16" t="s">
        <v>137</v>
      </c>
      <c r="C83" s="17">
        <f>SUM(C84)</f>
        <v>32819800</v>
      </c>
    </row>
    <row r="84" spans="1:3" ht="18">
      <c r="A84" s="10" t="s">
        <v>90</v>
      </c>
      <c r="B84" s="16" t="s">
        <v>138</v>
      </c>
      <c r="C84" s="17">
        <v>32819800</v>
      </c>
    </row>
    <row r="85" spans="1:3" s="15" customFormat="1" ht="18.75">
      <c r="A85" s="10" t="s">
        <v>71</v>
      </c>
      <c r="B85" s="16" t="s">
        <v>139</v>
      </c>
      <c r="C85" s="17">
        <f>SUM(C86)+C88</f>
        <v>336000</v>
      </c>
    </row>
    <row r="86" spans="1:3" s="8" customFormat="1" ht="40.5" customHeight="1">
      <c r="A86" s="10" t="s">
        <v>72</v>
      </c>
      <c r="B86" s="16" t="s">
        <v>140</v>
      </c>
      <c r="C86" s="17">
        <f>SUM(C87)</f>
        <v>335300</v>
      </c>
    </row>
    <row r="87" spans="1:3" s="8" customFormat="1" ht="36">
      <c r="A87" s="10" t="s">
        <v>91</v>
      </c>
      <c r="B87" s="16" t="s">
        <v>141</v>
      </c>
      <c r="C87" s="17">
        <v>335300</v>
      </c>
    </row>
    <row r="88" spans="1:3" s="8" customFormat="1" ht="36">
      <c r="A88" s="10" t="s">
        <v>83</v>
      </c>
      <c r="B88" s="16" t="s">
        <v>142</v>
      </c>
      <c r="C88" s="17">
        <f>C89</f>
        <v>700</v>
      </c>
    </row>
    <row r="89" spans="1:3" s="8" customFormat="1" ht="36">
      <c r="A89" s="10" t="s">
        <v>92</v>
      </c>
      <c r="B89" s="16" t="s">
        <v>143</v>
      </c>
      <c r="C89" s="17">
        <v>700</v>
      </c>
    </row>
    <row r="90" spans="1:3" s="8" customFormat="1" ht="18.75" hidden="1">
      <c r="A90" s="10" t="s">
        <v>73</v>
      </c>
      <c r="B90" s="11" t="s">
        <v>74</v>
      </c>
      <c r="C90" s="17">
        <f>SUM(C91)</f>
        <v>0</v>
      </c>
    </row>
    <row r="91" spans="1:3" s="8" customFormat="1" ht="24" customHeight="1" hidden="1">
      <c r="A91" s="10" t="s">
        <v>75</v>
      </c>
      <c r="B91" s="11" t="s">
        <v>76</v>
      </c>
      <c r="C91" s="17">
        <f>C92</f>
        <v>0</v>
      </c>
    </row>
    <row r="92" spans="1:3" s="8" customFormat="1" ht="36" hidden="1">
      <c r="A92" s="10" t="s">
        <v>93</v>
      </c>
      <c r="B92" s="11" t="s">
        <v>77</v>
      </c>
      <c r="C92" s="17">
        <v>0</v>
      </c>
    </row>
    <row r="93" spans="1:3" s="8" customFormat="1" ht="39.75" customHeight="1" hidden="1">
      <c r="A93" s="10" t="s">
        <v>174</v>
      </c>
      <c r="B93" s="11" t="s">
        <v>175</v>
      </c>
      <c r="C93" s="17">
        <f>C94</f>
        <v>3</v>
      </c>
    </row>
    <row r="94" spans="1:3" s="8" customFormat="1" ht="38.25" customHeight="1" hidden="1">
      <c r="A94" s="10" t="s">
        <v>176</v>
      </c>
      <c r="B94" s="11" t="s">
        <v>177</v>
      </c>
      <c r="C94" s="17">
        <f>C95</f>
        <v>3</v>
      </c>
    </row>
    <row r="95" spans="1:3" s="8" customFormat="1" ht="42" customHeight="1" hidden="1">
      <c r="A95" s="10" t="s">
        <v>173</v>
      </c>
      <c r="B95" s="11" t="s">
        <v>172</v>
      </c>
      <c r="C95" s="17">
        <v>3</v>
      </c>
    </row>
    <row r="96" spans="1:3" s="8" customFormat="1" ht="33.75" customHeight="1">
      <c r="A96" s="10" t="s">
        <v>73</v>
      </c>
      <c r="B96" s="11" t="s">
        <v>179</v>
      </c>
      <c r="C96" s="17">
        <f>C97</f>
        <v>1300370</v>
      </c>
    </row>
    <row r="97" spans="1:3" s="8" customFormat="1" ht="30" customHeight="1">
      <c r="A97" s="21" t="s">
        <v>182</v>
      </c>
      <c r="B97" s="22" t="s">
        <v>180</v>
      </c>
      <c r="C97" s="25">
        <f>C98</f>
        <v>1300370</v>
      </c>
    </row>
    <row r="98" spans="1:3" s="8" customFormat="1" ht="29.25" customHeight="1">
      <c r="A98" s="10" t="s">
        <v>183</v>
      </c>
      <c r="B98" s="11" t="s">
        <v>181</v>
      </c>
      <c r="C98" s="17">
        <v>1300370</v>
      </c>
    </row>
    <row r="99" spans="1:3" s="6" customFormat="1" ht="18">
      <c r="A99" s="39" t="s">
        <v>78</v>
      </c>
      <c r="B99" s="40"/>
      <c r="C99" s="41">
        <f>SUM(C10+C67)</f>
        <v>51457170</v>
      </c>
    </row>
    <row r="102" ht="18">
      <c r="A102" s="2" t="s">
        <v>108</v>
      </c>
    </row>
    <row r="103" ht="18">
      <c r="A103" s="2" t="s">
        <v>130</v>
      </c>
    </row>
  </sheetData>
  <sheetProtection/>
  <mergeCells count="7">
    <mergeCell ref="A6:C6"/>
    <mergeCell ref="A7:C7"/>
    <mergeCell ref="A99:B9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2004-12-31T19:16:28Z</cp:lastPrinted>
  <dcterms:created xsi:type="dcterms:W3CDTF">1996-10-08T23:32:33Z</dcterms:created>
  <dcterms:modified xsi:type="dcterms:W3CDTF">2004-12-31T19:16:51Z</dcterms:modified>
  <cp:category/>
  <cp:version/>
  <cp:contentType/>
  <cp:contentStatus/>
</cp:coreProperties>
</file>